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_cloud\Google\_Shared\Tunnel Supervision\user_Honza Duba\01_TS data a parametry\01_Inicializační data projektů\"/>
    </mc:Choice>
  </mc:AlternateContent>
  <xr:revisionPtr revIDLastSave="0" documentId="13_ncr:1_{54C93A15-D744-4642-8F4E-7EDA921CBFC4}" xr6:coauthVersionLast="37" xr6:coauthVersionMax="37" xr10:uidLastSave="{00000000-0000-0000-0000-000000000000}"/>
  <bookViews>
    <workbookView xWindow="0" yWindow="0" windowWidth="51600" windowHeight="17625" xr2:uid="{00000000-000D-0000-FFFF-FFFF00000000}"/>
  </bookViews>
  <sheets>
    <sheet name="Info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2" i="3" l="1"/>
  <c r="N41" i="3"/>
  <c r="N40" i="3"/>
  <c r="N38" i="3"/>
  <c r="N37" i="3"/>
  <c r="N36" i="3"/>
  <c r="N35" i="3"/>
  <c r="M42" i="3"/>
  <c r="M41" i="3"/>
  <c r="M40" i="3"/>
  <c r="M38" i="3"/>
  <c r="M37" i="3"/>
  <c r="M36" i="3"/>
  <c r="M35" i="3"/>
  <c r="B26" i="3" l="1"/>
</calcChain>
</file>

<file path=xl/sharedStrings.xml><?xml version="1.0" encoding="utf-8"?>
<sst xmlns="http://schemas.openxmlformats.org/spreadsheetml/2006/main" count="188" uniqueCount="146">
  <si>
    <t>Start Chainage</t>
  </si>
  <si>
    <t>End Chainage</t>
  </si>
  <si>
    <t>Excavation Method</t>
  </si>
  <si>
    <t>Length</t>
  </si>
  <si>
    <t>Shifts Schedule</t>
  </si>
  <si>
    <t>m</t>
  </si>
  <si>
    <t>m3</t>
  </si>
  <si>
    <t>m2</t>
  </si>
  <si>
    <t>t</t>
  </si>
  <si>
    <t>meters</t>
  </si>
  <si>
    <t>squared meters</t>
  </si>
  <si>
    <t xml:space="preserve">cubic meters </t>
  </si>
  <si>
    <t>tons</t>
  </si>
  <si>
    <t>Formats</t>
  </si>
  <si>
    <t>Integer numbers</t>
  </si>
  <si>
    <t>Floating point numbers</t>
  </si>
  <si>
    <t>0,0.000</t>
  </si>
  <si>
    <t>Decimal numbers</t>
  </si>
  <si>
    <t>Numbers with variable amount of digits after decimal point separator.</t>
  </si>
  <si>
    <t>Numbers with fixed amount of digits after decimal point separator.</t>
  </si>
  <si>
    <t>Currency numbers</t>
  </si>
  <si>
    <t>Datetime</t>
  </si>
  <si>
    <t>Date</t>
  </si>
  <si>
    <t>Time</t>
  </si>
  <si>
    <t>hh:mm</t>
  </si>
  <si>
    <t>Excavation Advance</t>
  </si>
  <si>
    <t>m/d</t>
  </si>
  <si>
    <t>meters per day</t>
  </si>
  <si>
    <t>Y = year (year 2017 - YYYY = 2017, YY = 17)</t>
  </si>
  <si>
    <t>M = month (month April - MM = 04, M = 4)</t>
  </si>
  <si>
    <t>D = day of month (3rd day of month - DD = 03, D = 3)</t>
  </si>
  <si>
    <t>h = hour (5 a.m. - hh = 05, h = 5)</t>
  </si>
  <si>
    <t>m = minute (3rd minute of an hour - mm = 03, m = 3)</t>
  </si>
  <si>
    <t>DD/MM/YYYY</t>
  </si>
  <si>
    <t>Project Name:</t>
  </si>
  <si>
    <t>Language:</t>
  </si>
  <si>
    <t>English (UK)</t>
  </si>
  <si>
    <t>Project time:</t>
  </si>
  <si>
    <t>Country:</t>
  </si>
  <si>
    <t>Name on web:</t>
  </si>
  <si>
    <t>Project</t>
  </si>
  <si>
    <t>Name</t>
  </si>
  <si>
    <t>Display Name</t>
  </si>
  <si>
    <t>Display Order</t>
  </si>
  <si>
    <t>Type</t>
  </si>
  <si>
    <t>Planned Excavation Start</t>
  </si>
  <si>
    <t>Planned Excavation End</t>
  </si>
  <si>
    <t>BC-1</t>
  </si>
  <si>
    <t>Comment</t>
  </si>
  <si>
    <t>Support Classes</t>
  </si>
  <si>
    <t>Bore Classes</t>
  </si>
  <si>
    <t>SC-1</t>
  </si>
  <si>
    <t>Visible</t>
  </si>
  <si>
    <t>yes</t>
  </si>
  <si>
    <t>n/a</t>
  </si>
  <si>
    <t>Site</t>
  </si>
  <si>
    <t>SC-2</t>
  </si>
  <si>
    <t>SC-3</t>
  </si>
  <si>
    <t>SC-4</t>
  </si>
  <si>
    <t>SC-5</t>
  </si>
  <si>
    <t>Rock bolts as required</t>
  </si>
  <si>
    <t>50 mm SFRC in roof, Rockbolts</t>
  </si>
  <si>
    <t>100 mm SFRC above springline, Rockbolts</t>
  </si>
  <si>
    <t>150 mm SFRC in roof &amp; walls, Rockbolts</t>
  </si>
  <si>
    <t>300 mm SFRC around, TH steel ribs, Rockbolts</t>
  </si>
  <si>
    <t>NATM</t>
  </si>
  <si>
    <t>Chainage</t>
  </si>
  <si>
    <t>Area</t>
  </si>
  <si>
    <t>Volume</t>
  </si>
  <si>
    <t>Weight</t>
  </si>
  <si>
    <t>Formats hints</t>
  </si>
  <si>
    <t>Measurement Units</t>
  </si>
  <si>
    <t>Demo project</t>
  </si>
  <si>
    <t>tunnelsupervision.com/demo</t>
  </si>
  <si>
    <t>Republic of Demo</t>
  </si>
  <si>
    <t>GMT+2</t>
  </si>
  <si>
    <t>$ = currency symbol placeholder</t>
  </si>
  <si>
    <t>, = thousands separator placeholder</t>
  </si>
  <si>
    <t>. = decimal point separator placeholder</t>
  </si>
  <si>
    <t>Currency symbol</t>
  </si>
  <si>
    <t>0,0.00 $</t>
  </si>
  <si>
    <t>₡</t>
  </si>
  <si>
    <t>Decimal point separator</t>
  </si>
  <si>
    <t>,</t>
  </si>
  <si>
    <t>Thousands separator</t>
  </si>
  <si>
    <t>.</t>
  </si>
  <si>
    <t>0,0</t>
  </si>
  <si>
    <t>12.345</t>
  </si>
  <si>
    <t>12.345,670</t>
  </si>
  <si>
    <t>12.345,67 ₡</t>
  </si>
  <si>
    <t>12/03/2018  03:45</t>
  </si>
  <si>
    <t>12/03/2018</t>
  </si>
  <si>
    <t>03:45</t>
  </si>
  <si>
    <t>Sites and Objects</t>
  </si>
  <si>
    <t>Tunnel Site</t>
  </si>
  <si>
    <t>Tunnel</t>
  </si>
  <si>
    <t>E-Portal</t>
  </si>
  <si>
    <t>W-Portal</t>
  </si>
  <si>
    <t>N-Tube</t>
  </si>
  <si>
    <t>S-Tube</t>
  </si>
  <si>
    <t>Object</t>
  </si>
  <si>
    <t>A</t>
  </si>
  <si>
    <t>B</t>
  </si>
  <si>
    <t>Segment Factory</t>
  </si>
  <si>
    <t>SF Material Yard</t>
  </si>
  <si>
    <t>SF Factory</t>
  </si>
  <si>
    <t>SF Deposit</t>
  </si>
  <si>
    <t>Crosscuts</t>
  </si>
  <si>
    <t>1st Crosscut</t>
  </si>
  <si>
    <t>2nd Crosscut</t>
  </si>
  <si>
    <t>3rd Crosscut</t>
  </si>
  <si>
    <t>A.1</t>
  </si>
  <si>
    <t>A.1.N</t>
  </si>
  <si>
    <t>A.1.S</t>
  </si>
  <si>
    <t>A.2</t>
  </si>
  <si>
    <t>A.3</t>
  </si>
  <si>
    <t>A.4</t>
  </si>
  <si>
    <t>A.4.1</t>
  </si>
  <si>
    <t>A.4.2</t>
  </si>
  <si>
    <t>A.4.3</t>
  </si>
  <si>
    <t>B.1</t>
  </si>
  <si>
    <t>B.2</t>
  </si>
  <si>
    <t>B.3</t>
  </si>
  <si>
    <t>Ref.Code</t>
  </si>
  <si>
    <t>Drive</t>
  </si>
  <si>
    <t>B - Segment Factory</t>
  </si>
  <si>
    <t>A - Demo Tunnel Site</t>
  </si>
  <si>
    <t>A.1 - Demo Tunnel</t>
  </si>
  <si>
    <t>A.1.N - Demo Tunnel Northern Tube</t>
  </si>
  <si>
    <t>A.1.S - Demo Tunnel Southern Tube</t>
  </si>
  <si>
    <t>A.2 - Demo Tunnel Eastern Portal</t>
  </si>
  <si>
    <t>A.3 - Demo Tunnel Western Portal</t>
  </si>
  <si>
    <t>A.4 - Demo Tunnel Crosscuts</t>
  </si>
  <si>
    <t>A.4.1 - Demo Tunnel 1st Crosscut</t>
  </si>
  <si>
    <t>A.4.2 - Demo Tunnel 2nd Crosscut</t>
  </si>
  <si>
    <t>A.4.3 - Demo Tunnel 3rd Crosscut</t>
  </si>
  <si>
    <t>B.1 - Segment Factory Material Yard</t>
  </si>
  <si>
    <t>B.2 - Segment Factory Factory</t>
  </si>
  <si>
    <t>B.3 - Segment Factory Deposit</t>
  </si>
  <si>
    <t>EPBM</t>
  </si>
  <si>
    <t>Cut &amp; Cover</t>
  </si>
  <si>
    <t>Reverse Chainage</t>
  </si>
  <si>
    <t>2x8: 06-14, 14-22</t>
  </si>
  <si>
    <t>2x12: 07-19, 19-07</t>
  </si>
  <si>
    <t>1x8: 06-14</t>
  </si>
  <si>
    <t>Formating result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</si>
</sst>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1" xfId="0" applyFont="1" applyFill="1" applyBorder="1" applyAlignment="1">
      <alignment horizontal="center" vertical="center" wrapText="1"/>
    </xf>
    <xf numFmtId="49" fontId="0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0" borderId="0" xfId="0" quotePrefix="1" applyFont="1"/>
    <xf numFmtId="0" fontId="0" fillId="0" borderId="0" xfId="0" quotePrefix="1" applyFont="1" applyAlignment="1">
      <alignment horizontal="left"/>
    </xf>
    <xf numFmtId="3" fontId="0" fillId="0" borderId="0" xfId="0" quotePrefix="1" applyNumberFormat="1" applyFont="1" applyAlignment="1">
      <alignment horizontal="right"/>
    </xf>
    <xf numFmtId="0" fontId="0" fillId="0" borderId="0" xfId="0" quotePrefix="1" applyFont="1" applyAlignment="1">
      <alignment horizontal="right"/>
    </xf>
    <xf numFmtId="22" fontId="0" fillId="0" borderId="0" xfId="0" quotePrefix="1" applyNumberFormat="1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/>
    <xf numFmtId="1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2" xfId="0" applyFont="1" applyBorder="1"/>
    <xf numFmtId="0" fontId="2" fillId="0" borderId="3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0"/>
  <sheetViews>
    <sheetView tabSelected="1" workbookViewId="0">
      <selection activeCell="A51" sqref="A51"/>
    </sheetView>
  </sheetViews>
  <sheetFormatPr defaultColWidth="9.140625" defaultRowHeight="15" x14ac:dyDescent="0.25"/>
  <cols>
    <col min="1" max="1" width="25.85546875" style="1" customWidth="1"/>
    <col min="2" max="2" width="21.85546875" style="1" customWidth="1"/>
    <col min="3" max="5" width="4.7109375" style="1" customWidth="1"/>
    <col min="6" max="6" width="51.85546875" style="1" customWidth="1"/>
    <col min="7" max="7" width="39.5703125" style="1" bestFit="1" customWidth="1"/>
    <col min="8" max="9" width="7.5703125" style="1" customWidth="1"/>
    <col min="10" max="10" width="24.28515625" style="1" customWidth="1"/>
    <col min="11" max="13" width="10.7109375" style="1" customWidth="1"/>
    <col min="14" max="14" width="10.5703125" style="1" customWidth="1"/>
    <col min="15" max="15" width="10.7109375" style="1" customWidth="1"/>
    <col min="16" max="16" width="11.140625" style="1" customWidth="1"/>
    <col min="17" max="17" width="31.85546875" style="1" customWidth="1"/>
    <col min="18" max="18" width="12.5703125" style="1" customWidth="1"/>
    <col min="19" max="16384" width="9.140625" style="1"/>
  </cols>
  <sheetData>
    <row r="1" spans="1:3" customFormat="1" ht="23.25" x14ac:dyDescent="0.35">
      <c r="A1" s="11" t="s">
        <v>40</v>
      </c>
    </row>
    <row r="2" spans="1:3" customFormat="1" x14ac:dyDescent="0.25"/>
    <row r="3" spans="1:3" x14ac:dyDescent="0.25">
      <c r="A3" s="1" t="s">
        <v>34</v>
      </c>
      <c r="B3" s="9" t="s">
        <v>72</v>
      </c>
    </row>
    <row r="4" spans="1:3" x14ac:dyDescent="0.25">
      <c r="A4" s="1" t="s">
        <v>39</v>
      </c>
      <c r="B4" s="8" t="s">
        <v>73</v>
      </c>
    </row>
    <row r="5" spans="1:3" x14ac:dyDescent="0.25">
      <c r="A5" s="1" t="s">
        <v>38</v>
      </c>
      <c r="B5" s="8" t="s">
        <v>74</v>
      </c>
    </row>
    <row r="6" spans="1:3" x14ac:dyDescent="0.25">
      <c r="A6" s="1" t="s">
        <v>35</v>
      </c>
      <c r="B6" s="8" t="s">
        <v>36</v>
      </c>
    </row>
    <row r="7" spans="1:3" x14ac:dyDescent="0.25">
      <c r="A7" s="1" t="s">
        <v>37</v>
      </c>
      <c r="B7" s="8" t="s">
        <v>75</v>
      </c>
    </row>
    <row r="9" spans="1:3" customFormat="1" ht="23.25" x14ac:dyDescent="0.35">
      <c r="A9" s="11" t="s">
        <v>71</v>
      </c>
    </row>
    <row r="10" spans="1:3" customFormat="1" x14ac:dyDescent="0.25"/>
    <row r="11" spans="1:3" x14ac:dyDescent="0.25">
      <c r="A11" s="8" t="s">
        <v>66</v>
      </c>
      <c r="B11" s="1" t="s">
        <v>5</v>
      </c>
      <c r="C11" s="1" t="s">
        <v>9</v>
      </c>
    </row>
    <row r="12" spans="1:3" x14ac:dyDescent="0.25">
      <c r="A12" s="8" t="s">
        <v>67</v>
      </c>
      <c r="B12" s="1" t="s">
        <v>7</v>
      </c>
      <c r="C12" s="1" t="s">
        <v>10</v>
      </c>
    </row>
    <row r="13" spans="1:3" x14ac:dyDescent="0.25">
      <c r="A13" s="8" t="s">
        <v>68</v>
      </c>
      <c r="B13" s="1" t="s">
        <v>6</v>
      </c>
      <c r="C13" s="1" t="s">
        <v>11</v>
      </c>
    </row>
    <row r="14" spans="1:3" x14ac:dyDescent="0.25">
      <c r="A14" s="8" t="s">
        <v>69</v>
      </c>
      <c r="B14" s="1" t="s">
        <v>8</v>
      </c>
      <c r="C14" s="1" t="s">
        <v>12</v>
      </c>
    </row>
    <row r="15" spans="1:3" x14ac:dyDescent="0.25">
      <c r="A15" s="8" t="s">
        <v>25</v>
      </c>
      <c r="B15" s="1" t="s">
        <v>26</v>
      </c>
      <c r="C15" s="1" t="s">
        <v>27</v>
      </c>
    </row>
    <row r="17" spans="1:20" ht="23.25" x14ac:dyDescent="0.35">
      <c r="A17" s="11" t="s">
        <v>13</v>
      </c>
      <c r="B17"/>
      <c r="C17"/>
      <c r="D17"/>
      <c r="E17"/>
      <c r="F17"/>
      <c r="G17"/>
      <c r="H17"/>
      <c r="I17"/>
      <c r="J17" s="10" t="s">
        <v>145</v>
      </c>
      <c r="K17"/>
      <c r="L17"/>
      <c r="M17"/>
      <c r="N17"/>
      <c r="O17"/>
      <c r="P17"/>
      <c r="Q17"/>
      <c r="R17"/>
      <c r="S17"/>
      <c r="T17" s="10" t="s">
        <v>70</v>
      </c>
    </row>
    <row r="18" spans="1:20" customFormat="1" x14ac:dyDescent="0.25">
      <c r="T18" t="s">
        <v>77</v>
      </c>
    </row>
    <row r="19" spans="1:20" x14ac:dyDescent="0.25">
      <c r="A19" s="8" t="s">
        <v>79</v>
      </c>
      <c r="B19" s="12" t="s">
        <v>81</v>
      </c>
      <c r="T19" s="8" t="s">
        <v>78</v>
      </c>
    </row>
    <row r="20" spans="1:20" x14ac:dyDescent="0.25">
      <c r="A20" s="8" t="s">
        <v>82</v>
      </c>
      <c r="B20" s="12" t="s">
        <v>83</v>
      </c>
      <c r="T20" s="8" t="s">
        <v>76</v>
      </c>
    </row>
    <row r="21" spans="1:20" x14ac:dyDescent="0.25">
      <c r="A21" s="8" t="s">
        <v>84</v>
      </c>
      <c r="B21" s="12" t="s">
        <v>85</v>
      </c>
      <c r="T21" s="1" t="s">
        <v>28</v>
      </c>
    </row>
    <row r="22" spans="1:20" x14ac:dyDescent="0.25">
      <c r="A22" s="1" t="s">
        <v>14</v>
      </c>
      <c r="B22" s="13" t="s">
        <v>86</v>
      </c>
      <c r="J22" s="14" t="s">
        <v>87</v>
      </c>
      <c r="T22" s="1" t="s">
        <v>29</v>
      </c>
    </row>
    <row r="23" spans="1:20" x14ac:dyDescent="0.25">
      <c r="A23" s="1" t="s">
        <v>15</v>
      </c>
      <c r="B23" s="2" t="s">
        <v>16</v>
      </c>
      <c r="C23" s="1" t="s">
        <v>18</v>
      </c>
      <c r="J23" s="15" t="s">
        <v>88</v>
      </c>
      <c r="T23" s="1" t="s">
        <v>30</v>
      </c>
    </row>
    <row r="24" spans="1:20" x14ac:dyDescent="0.25">
      <c r="A24" s="1" t="s">
        <v>17</v>
      </c>
      <c r="B24" s="2" t="s">
        <v>16</v>
      </c>
      <c r="C24" s="1" t="s">
        <v>19</v>
      </c>
      <c r="J24" s="15" t="s">
        <v>88</v>
      </c>
      <c r="T24" s="1" t="s">
        <v>31</v>
      </c>
    </row>
    <row r="25" spans="1:20" x14ac:dyDescent="0.25">
      <c r="A25" s="1" t="s">
        <v>20</v>
      </c>
      <c r="B25" s="12" t="s">
        <v>80</v>
      </c>
      <c r="J25" s="15" t="s">
        <v>89</v>
      </c>
      <c r="T25" s="1" t="s">
        <v>32</v>
      </c>
    </row>
    <row r="26" spans="1:20" x14ac:dyDescent="0.25">
      <c r="A26" s="1" t="s">
        <v>21</v>
      </c>
      <c r="B26" s="1" t="str">
        <f>B27&amp;" "&amp;B28</f>
        <v>DD/MM/YYYY hh:mm</v>
      </c>
      <c r="J26" s="16" t="s">
        <v>90</v>
      </c>
    </row>
    <row r="27" spans="1:20" customFormat="1" x14ac:dyDescent="0.25">
      <c r="A27" s="1" t="s">
        <v>22</v>
      </c>
      <c r="B27" s="1" t="s">
        <v>33</v>
      </c>
      <c r="C27" s="4"/>
      <c r="D27" s="4"/>
      <c r="E27" s="4"/>
      <c r="F27" s="4"/>
      <c r="G27" s="1"/>
      <c r="H27" s="1"/>
      <c r="I27" s="1"/>
      <c r="J27" s="16" t="s">
        <v>91</v>
      </c>
      <c r="K27" s="1"/>
      <c r="L27" s="1"/>
      <c r="M27" s="1"/>
      <c r="N27" s="1"/>
      <c r="O27" s="1"/>
      <c r="P27" s="1"/>
      <c r="Q27" s="1"/>
      <c r="R27" s="1"/>
      <c r="S27" s="1"/>
    </row>
    <row r="28" spans="1:20" x14ac:dyDescent="0.25">
      <c r="A28" s="1" t="s">
        <v>23</v>
      </c>
      <c r="B28" s="1" t="s">
        <v>24</v>
      </c>
      <c r="J28" s="16" t="s">
        <v>92</v>
      </c>
      <c r="S28"/>
    </row>
    <row r="30" spans="1:20" ht="23.25" x14ac:dyDescent="0.35">
      <c r="A30" s="11" t="s">
        <v>93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20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20" ht="45" x14ac:dyDescent="0.25">
      <c r="A32" s="7" t="s">
        <v>123</v>
      </c>
      <c r="B32" s="3" t="s">
        <v>44</v>
      </c>
      <c r="C32" s="17" t="s">
        <v>41</v>
      </c>
      <c r="D32" s="17"/>
      <c r="E32" s="17"/>
      <c r="F32" s="17"/>
      <c r="G32" s="3" t="s">
        <v>42</v>
      </c>
      <c r="H32" s="3" t="s">
        <v>43</v>
      </c>
      <c r="I32" s="7" t="s">
        <v>52</v>
      </c>
      <c r="J32" s="3" t="s">
        <v>2</v>
      </c>
      <c r="K32" s="3" t="s">
        <v>0</v>
      </c>
      <c r="L32" s="3" t="s">
        <v>1</v>
      </c>
      <c r="M32" s="7" t="s">
        <v>141</v>
      </c>
      <c r="N32" s="3" t="s">
        <v>3</v>
      </c>
      <c r="O32" s="3" t="s">
        <v>45</v>
      </c>
      <c r="P32" s="3" t="s">
        <v>46</v>
      </c>
      <c r="Q32" s="3" t="s">
        <v>4</v>
      </c>
    </row>
    <row r="33" spans="1:18" x14ac:dyDescent="0.25">
      <c r="A33" s="21" t="s">
        <v>101</v>
      </c>
      <c r="B33" s="21" t="s">
        <v>55</v>
      </c>
      <c r="C33" s="24" t="s">
        <v>94</v>
      </c>
      <c r="D33" s="25"/>
      <c r="E33" s="25"/>
      <c r="F33" s="26"/>
      <c r="G33" s="21" t="s">
        <v>126</v>
      </c>
      <c r="H33" s="21"/>
      <c r="I33" s="21" t="s">
        <v>53</v>
      </c>
      <c r="J33" s="21"/>
      <c r="K33" s="21"/>
      <c r="L33" s="21"/>
      <c r="M33" s="21"/>
      <c r="N33" s="21"/>
      <c r="O33" s="21"/>
      <c r="P33" s="21"/>
      <c r="Q33" s="21"/>
    </row>
    <row r="34" spans="1:18" x14ac:dyDescent="0.25">
      <c r="A34" s="21" t="s">
        <v>111</v>
      </c>
      <c r="B34" s="21" t="s">
        <v>95</v>
      </c>
      <c r="C34" s="27"/>
      <c r="D34" s="25" t="s">
        <v>95</v>
      </c>
      <c r="E34" s="25"/>
      <c r="F34" s="26"/>
      <c r="G34" s="21" t="s">
        <v>127</v>
      </c>
      <c r="H34" s="21"/>
      <c r="I34" s="21" t="s">
        <v>53</v>
      </c>
      <c r="J34" s="21"/>
      <c r="K34" s="21"/>
      <c r="L34" s="21"/>
      <c r="M34" s="21"/>
      <c r="N34" s="21"/>
      <c r="O34" s="21"/>
      <c r="P34" s="21"/>
      <c r="Q34" s="22"/>
    </row>
    <row r="35" spans="1:18" x14ac:dyDescent="0.25">
      <c r="A35" s="21" t="s">
        <v>112</v>
      </c>
      <c r="B35" s="21" t="s">
        <v>124</v>
      </c>
      <c r="C35" s="27"/>
      <c r="D35" s="28"/>
      <c r="E35" s="25" t="s">
        <v>98</v>
      </c>
      <c r="F35" s="26"/>
      <c r="G35" s="21" t="s">
        <v>128</v>
      </c>
      <c r="H35" s="21"/>
      <c r="I35" s="21" t="s">
        <v>53</v>
      </c>
      <c r="J35" s="21" t="s">
        <v>139</v>
      </c>
      <c r="K35" s="21">
        <v>100</v>
      </c>
      <c r="L35" s="21">
        <v>4900</v>
      </c>
      <c r="M35" s="21" t="str">
        <f>IF(L35&lt;K35,"yes","no")</f>
        <v>no</v>
      </c>
      <c r="N35" s="21">
        <f>(L35-K35)*IF(L35&lt;K35,-1,1)</f>
        <v>4800</v>
      </c>
      <c r="O35" s="23">
        <v>43101</v>
      </c>
      <c r="P35" s="23">
        <v>43465</v>
      </c>
      <c r="Q35" s="21" t="s">
        <v>143</v>
      </c>
    </row>
    <row r="36" spans="1:18" x14ac:dyDescent="0.25">
      <c r="A36" s="21" t="s">
        <v>113</v>
      </c>
      <c r="B36" s="21" t="s">
        <v>124</v>
      </c>
      <c r="C36" s="27"/>
      <c r="D36" s="28"/>
      <c r="E36" s="25" t="s">
        <v>99</v>
      </c>
      <c r="F36" s="26"/>
      <c r="G36" s="21" t="s">
        <v>129</v>
      </c>
      <c r="H36" s="21"/>
      <c r="I36" s="21" t="s">
        <v>53</v>
      </c>
      <c r="J36" s="21" t="s">
        <v>139</v>
      </c>
      <c r="K36" s="21">
        <v>4900</v>
      </c>
      <c r="L36" s="21">
        <v>100</v>
      </c>
      <c r="M36" s="21" t="str">
        <f t="shared" ref="M36:M38" si="0">IF(L36&lt;K36,"yes","no")</f>
        <v>yes</v>
      </c>
      <c r="N36" s="21">
        <f t="shared" ref="N36:N42" si="1">(L36-K36)*IF(L36&lt;K36,-1,1)</f>
        <v>4800</v>
      </c>
      <c r="O36" s="23">
        <v>43525</v>
      </c>
      <c r="P36" s="23">
        <v>43889</v>
      </c>
      <c r="Q36" s="21" t="s">
        <v>143</v>
      </c>
    </row>
    <row r="37" spans="1:18" x14ac:dyDescent="0.25">
      <c r="A37" s="21" t="s">
        <v>114</v>
      </c>
      <c r="B37" s="21" t="s">
        <v>100</v>
      </c>
      <c r="C37" s="27"/>
      <c r="D37" s="25" t="s">
        <v>96</v>
      </c>
      <c r="E37" s="25"/>
      <c r="F37" s="26"/>
      <c r="G37" s="21" t="s">
        <v>130</v>
      </c>
      <c r="H37" s="21"/>
      <c r="I37" s="21" t="s">
        <v>53</v>
      </c>
      <c r="J37" s="21" t="s">
        <v>140</v>
      </c>
      <c r="K37" s="21">
        <v>0</v>
      </c>
      <c r="L37" s="21">
        <v>100</v>
      </c>
      <c r="M37" s="21" t="str">
        <f t="shared" si="0"/>
        <v>no</v>
      </c>
      <c r="N37" s="21">
        <f t="shared" si="1"/>
        <v>100</v>
      </c>
      <c r="O37" s="23">
        <v>42736</v>
      </c>
      <c r="P37" s="23">
        <v>43100</v>
      </c>
      <c r="Q37" s="21" t="s">
        <v>143</v>
      </c>
    </row>
    <row r="38" spans="1:18" x14ac:dyDescent="0.25">
      <c r="A38" s="21" t="s">
        <v>115</v>
      </c>
      <c r="B38" s="21" t="s">
        <v>100</v>
      </c>
      <c r="C38" s="27"/>
      <c r="D38" s="25" t="s">
        <v>97</v>
      </c>
      <c r="E38" s="25"/>
      <c r="F38" s="26"/>
      <c r="G38" s="21" t="s">
        <v>131</v>
      </c>
      <c r="H38" s="21"/>
      <c r="I38" s="21" t="s">
        <v>53</v>
      </c>
      <c r="J38" s="21" t="s">
        <v>140</v>
      </c>
      <c r="K38" s="21">
        <v>5000</v>
      </c>
      <c r="L38" s="21">
        <v>4900</v>
      </c>
      <c r="M38" s="21" t="str">
        <f t="shared" si="0"/>
        <v>yes</v>
      </c>
      <c r="N38" s="21">
        <f t="shared" si="1"/>
        <v>100</v>
      </c>
      <c r="O38" s="23">
        <v>42736</v>
      </c>
      <c r="P38" s="23">
        <v>43100</v>
      </c>
      <c r="Q38" s="21" t="s">
        <v>143</v>
      </c>
    </row>
    <row r="39" spans="1:18" x14ac:dyDescent="0.25">
      <c r="A39" s="21" t="s">
        <v>116</v>
      </c>
      <c r="B39" s="21" t="s">
        <v>100</v>
      </c>
      <c r="C39" s="27"/>
      <c r="D39" s="25" t="s">
        <v>107</v>
      </c>
      <c r="E39" s="25"/>
      <c r="F39" s="26"/>
      <c r="G39" s="21" t="s">
        <v>132</v>
      </c>
      <c r="H39" s="21"/>
      <c r="I39" s="21" t="s">
        <v>53</v>
      </c>
      <c r="J39" s="21"/>
      <c r="K39" s="21"/>
      <c r="L39" s="21"/>
      <c r="M39" s="21"/>
      <c r="N39" s="21"/>
      <c r="O39" s="21"/>
      <c r="P39" s="21"/>
      <c r="Q39" s="21"/>
    </row>
    <row r="40" spans="1:18" x14ac:dyDescent="0.25">
      <c r="A40" s="21" t="s">
        <v>117</v>
      </c>
      <c r="B40" s="21" t="s">
        <v>124</v>
      </c>
      <c r="C40" s="27"/>
      <c r="D40" s="25"/>
      <c r="E40" s="25" t="s">
        <v>108</v>
      </c>
      <c r="F40" s="26"/>
      <c r="G40" s="21" t="s">
        <v>133</v>
      </c>
      <c r="H40" s="21"/>
      <c r="I40" s="21" t="s">
        <v>53</v>
      </c>
      <c r="J40" s="21" t="s">
        <v>65</v>
      </c>
      <c r="K40" s="21">
        <v>0</v>
      </c>
      <c r="L40" s="21">
        <v>25</v>
      </c>
      <c r="M40" s="21" t="str">
        <f>IF(L40&lt;K40,"yes","no")</f>
        <v>no</v>
      </c>
      <c r="N40" s="21">
        <f t="shared" si="1"/>
        <v>25</v>
      </c>
      <c r="O40" s="23">
        <v>43709</v>
      </c>
      <c r="P40" s="23">
        <v>43770</v>
      </c>
      <c r="Q40" s="21" t="s">
        <v>143</v>
      </c>
    </row>
    <row r="41" spans="1:18" x14ac:dyDescent="0.25">
      <c r="A41" s="21" t="s">
        <v>118</v>
      </c>
      <c r="B41" s="21" t="s">
        <v>124</v>
      </c>
      <c r="C41" s="27"/>
      <c r="D41" s="25"/>
      <c r="E41" s="25" t="s">
        <v>109</v>
      </c>
      <c r="F41" s="26"/>
      <c r="G41" s="21" t="s">
        <v>134</v>
      </c>
      <c r="H41" s="21"/>
      <c r="I41" s="21" t="s">
        <v>53</v>
      </c>
      <c r="J41" s="21" t="s">
        <v>65</v>
      </c>
      <c r="K41" s="21">
        <v>0</v>
      </c>
      <c r="L41" s="21">
        <v>25</v>
      </c>
      <c r="M41" s="21" t="str">
        <f t="shared" ref="M41:M42" si="2">IF(L41&lt;K41,"yes","no")</f>
        <v>no</v>
      </c>
      <c r="N41" s="21">
        <f t="shared" si="1"/>
        <v>25</v>
      </c>
      <c r="O41" s="23">
        <v>43800</v>
      </c>
      <c r="P41" s="23">
        <v>43862</v>
      </c>
      <c r="Q41" s="21" t="s">
        <v>143</v>
      </c>
    </row>
    <row r="42" spans="1:18" x14ac:dyDescent="0.25">
      <c r="A42" s="21" t="s">
        <v>119</v>
      </c>
      <c r="B42" s="21" t="s">
        <v>124</v>
      </c>
      <c r="C42" s="27"/>
      <c r="D42" s="25"/>
      <c r="E42" s="25" t="s">
        <v>110</v>
      </c>
      <c r="F42" s="26"/>
      <c r="G42" s="21" t="s">
        <v>135</v>
      </c>
      <c r="H42" s="21"/>
      <c r="I42" s="21" t="s">
        <v>53</v>
      </c>
      <c r="J42" s="21" t="s">
        <v>65</v>
      </c>
      <c r="K42" s="21">
        <v>0</v>
      </c>
      <c r="L42" s="21">
        <v>25</v>
      </c>
      <c r="M42" s="21" t="str">
        <f t="shared" si="2"/>
        <v>no</v>
      </c>
      <c r="N42" s="21">
        <f t="shared" si="1"/>
        <v>25</v>
      </c>
      <c r="O42" s="23">
        <v>43891</v>
      </c>
      <c r="P42" s="23">
        <v>43952</v>
      </c>
      <c r="Q42" s="21" t="s">
        <v>143</v>
      </c>
    </row>
    <row r="43" spans="1:18" x14ac:dyDescent="0.25">
      <c r="A43" s="21" t="s">
        <v>102</v>
      </c>
      <c r="B43" s="21" t="s">
        <v>55</v>
      </c>
      <c r="C43" s="24" t="s">
        <v>103</v>
      </c>
      <c r="D43" s="25"/>
      <c r="E43" s="25"/>
      <c r="F43" s="26"/>
      <c r="G43" s="21" t="s">
        <v>125</v>
      </c>
      <c r="H43" s="21"/>
      <c r="I43" s="21" t="s">
        <v>53</v>
      </c>
      <c r="J43" s="21"/>
      <c r="K43" s="21"/>
      <c r="L43" s="21"/>
      <c r="M43" s="21"/>
      <c r="N43" s="21"/>
      <c r="O43" s="21"/>
      <c r="P43" s="21"/>
      <c r="Q43" s="21"/>
    </row>
    <row r="44" spans="1:18" x14ac:dyDescent="0.25">
      <c r="A44" s="21" t="s">
        <v>120</v>
      </c>
      <c r="B44" s="21" t="s">
        <v>100</v>
      </c>
      <c r="C44" s="27"/>
      <c r="D44" s="25" t="s">
        <v>104</v>
      </c>
      <c r="E44" s="25"/>
      <c r="F44" s="26"/>
      <c r="G44" s="21" t="s">
        <v>136</v>
      </c>
      <c r="H44" s="21"/>
      <c r="I44" s="21" t="s">
        <v>53</v>
      </c>
      <c r="J44" s="21"/>
      <c r="K44" s="21"/>
      <c r="L44" s="21"/>
      <c r="M44" s="21"/>
      <c r="N44" s="21"/>
      <c r="O44" s="21"/>
      <c r="P44" s="21"/>
      <c r="Q44" s="21" t="s">
        <v>144</v>
      </c>
    </row>
    <row r="45" spans="1:18" x14ac:dyDescent="0.25">
      <c r="A45" s="21" t="s">
        <v>121</v>
      </c>
      <c r="B45" s="21" t="s">
        <v>100</v>
      </c>
      <c r="C45" s="27"/>
      <c r="D45" s="25" t="s">
        <v>105</v>
      </c>
      <c r="E45" s="25"/>
      <c r="F45" s="26"/>
      <c r="G45" s="21" t="s">
        <v>137</v>
      </c>
      <c r="H45" s="21"/>
      <c r="I45" s="21" t="s">
        <v>53</v>
      </c>
      <c r="J45" s="21"/>
      <c r="K45" s="21"/>
      <c r="L45" s="21"/>
      <c r="M45" s="21"/>
      <c r="N45" s="21"/>
      <c r="O45" s="21"/>
      <c r="P45" s="21"/>
      <c r="Q45" s="21" t="s">
        <v>142</v>
      </c>
    </row>
    <row r="46" spans="1:18" x14ac:dyDescent="0.25">
      <c r="A46" s="21" t="s">
        <v>122</v>
      </c>
      <c r="B46" s="21" t="s">
        <v>100</v>
      </c>
      <c r="C46" s="27"/>
      <c r="D46" s="25" t="s">
        <v>106</v>
      </c>
      <c r="E46" s="25"/>
      <c r="F46" s="26"/>
      <c r="G46" s="21" t="s">
        <v>138</v>
      </c>
      <c r="H46" s="21"/>
      <c r="I46" s="21" t="s">
        <v>53</v>
      </c>
      <c r="J46" s="21"/>
      <c r="K46" s="21"/>
      <c r="L46" s="21"/>
      <c r="M46" s="21"/>
      <c r="N46" s="21"/>
      <c r="O46" s="21"/>
      <c r="P46" s="21"/>
      <c r="Q46" s="21" t="s">
        <v>142</v>
      </c>
    </row>
    <row r="47" spans="1:18" x14ac:dyDescent="0.25">
      <c r="R47"/>
    </row>
    <row r="48" spans="1:18" ht="23.25" x14ac:dyDescent="0.35">
      <c r="A48" s="11" t="s">
        <v>50</v>
      </c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9" customFormat="1" ht="45" customHeight="1" x14ac:dyDescent="0.25">
      <c r="A50" s="18" t="s">
        <v>41</v>
      </c>
      <c r="B50" s="18" t="s">
        <v>43</v>
      </c>
      <c r="C50" s="19" t="s">
        <v>48</v>
      </c>
      <c r="D50" s="19"/>
      <c r="E50" s="19"/>
      <c r="F50" s="19"/>
      <c r="R50" s="1"/>
      <c r="S50" s="1"/>
    </row>
    <row r="51" spans="1:19" customFormat="1" x14ac:dyDescent="0.25">
      <c r="A51" s="6" t="s">
        <v>47</v>
      </c>
      <c r="B51" s="5">
        <v>1</v>
      </c>
      <c r="C51" s="20" t="s">
        <v>54</v>
      </c>
      <c r="D51" s="20"/>
      <c r="E51" s="20"/>
      <c r="F51" s="2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9" x14ac:dyDescent="0.25">
      <c r="S52"/>
    </row>
    <row r="53" spans="1:19" ht="23.25" x14ac:dyDescent="0.35">
      <c r="A53" s="11" t="s">
        <v>49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9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9" ht="45" customHeight="1" x14ac:dyDescent="0.25">
      <c r="A55" s="3" t="s">
        <v>41</v>
      </c>
      <c r="B55" s="3" t="s">
        <v>43</v>
      </c>
      <c r="C55" s="17" t="s">
        <v>48</v>
      </c>
      <c r="D55" s="17"/>
      <c r="E55" s="17"/>
      <c r="F55" s="17"/>
      <c r="G55"/>
      <c r="H55"/>
      <c r="I55"/>
      <c r="J55"/>
      <c r="K55"/>
      <c r="L55"/>
      <c r="M55"/>
      <c r="N55"/>
      <c r="O55"/>
      <c r="P55"/>
      <c r="Q55"/>
    </row>
    <row r="56" spans="1:19" x14ac:dyDescent="0.25">
      <c r="A56" s="6" t="s">
        <v>51</v>
      </c>
      <c r="B56" s="5">
        <v>1</v>
      </c>
      <c r="C56" s="20" t="s">
        <v>60</v>
      </c>
      <c r="D56" s="20"/>
      <c r="E56" s="20"/>
      <c r="F56" s="20"/>
    </row>
    <row r="57" spans="1:19" x14ac:dyDescent="0.25">
      <c r="A57" s="6" t="s">
        <v>56</v>
      </c>
      <c r="B57" s="5">
        <v>2</v>
      </c>
      <c r="C57" s="20" t="s">
        <v>61</v>
      </c>
      <c r="D57" s="20"/>
      <c r="E57" s="20"/>
      <c r="F57" s="20"/>
    </row>
    <row r="58" spans="1:19" x14ac:dyDescent="0.25">
      <c r="A58" s="6" t="s">
        <v>57</v>
      </c>
      <c r="B58" s="5">
        <v>3</v>
      </c>
      <c r="C58" s="20" t="s">
        <v>62</v>
      </c>
      <c r="D58" s="20"/>
      <c r="E58" s="20"/>
      <c r="F58" s="20"/>
    </row>
    <row r="59" spans="1:19" x14ac:dyDescent="0.25">
      <c r="A59" s="6" t="s">
        <v>58</v>
      </c>
      <c r="B59" s="5">
        <v>4</v>
      </c>
      <c r="C59" s="20" t="s">
        <v>63</v>
      </c>
      <c r="D59" s="20"/>
      <c r="E59" s="20"/>
      <c r="F59" s="20"/>
    </row>
    <row r="60" spans="1:19" x14ac:dyDescent="0.25">
      <c r="A60" s="6" t="s">
        <v>59</v>
      </c>
      <c r="B60" s="5">
        <v>5</v>
      </c>
      <c r="C60" s="20" t="s">
        <v>64</v>
      </c>
      <c r="D60" s="20"/>
      <c r="E60" s="20"/>
      <c r="F60" s="20"/>
    </row>
  </sheetData>
  <mergeCells count="9">
    <mergeCell ref="C60:F60"/>
    <mergeCell ref="C55:F55"/>
    <mergeCell ref="C32:F32"/>
    <mergeCell ref="C50:F50"/>
    <mergeCell ref="C51:F51"/>
    <mergeCell ref="C56:F56"/>
    <mergeCell ref="C57:F57"/>
    <mergeCell ref="C58:F58"/>
    <mergeCell ref="C59:F5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Duba</dc:creator>
  <cp:lastModifiedBy>Jan Duba</cp:lastModifiedBy>
  <dcterms:created xsi:type="dcterms:W3CDTF">2017-10-09T07:40:06Z</dcterms:created>
  <dcterms:modified xsi:type="dcterms:W3CDTF">2018-10-08T13:30:41Z</dcterms:modified>
</cp:coreProperties>
</file>